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LF\03_LF-Stavebni_prace\04_Anatomicky ustav\01_ZD\Soupis praci\"/>
    </mc:Choice>
  </mc:AlternateContent>
  <bookViews>
    <workbookView xWindow="0" yWindow="0" windowWidth="28800" windowHeight="11850" tabRatio="882" firstSheet="1" activeTab="2"/>
  </bookViews>
  <sheets>
    <sheet name="hromosvody" sheetId="8" state="hidden" r:id="rId1"/>
    <sheet name="Rekapitulace" sheetId="11" r:id="rId2"/>
    <sheet name="1 - Přístroje" sheetId="6" r:id="rId3"/>
    <sheet name="2 - Svítidla" sheetId="5" r:id="rId4"/>
    <sheet name="3 - Vedení a hromosvod" sheetId="1" r:id="rId5"/>
    <sheet name="4 - Rozvaděče" sheetId="7" r:id="rId6"/>
    <sheet name="5 - Demontáže a HZS " sheetId="15" r:id="rId7"/>
  </sheets>
  <definedNames>
    <definedName name="_xlnm.Print_Area" localSheetId="2">'1 - Přístroje'!$A$1:$G$11</definedName>
    <definedName name="_xlnm.Print_Area" localSheetId="3">'2 - Svítidla'!$A$1:$G$5</definedName>
    <definedName name="_xlnm.Print_Area" localSheetId="4">'3 - Vedení a hromosvod'!$A$1:$G$9</definedName>
    <definedName name="_xlnm.Print_Area" localSheetId="5">'4 - Rozvaděče'!$A$1:$G$7</definedName>
    <definedName name="_xlnm.Print_Area" localSheetId="6">'5 - Demontáže a HZS '!$A$1:$G$8</definedName>
    <definedName name="_xlnm.Print_Area" localSheetId="0">hromosvody!$A$1:$H$25</definedName>
    <definedName name="_xlnm.Print_Area" localSheetId="1">Rekapitulace!$A$1:$B$8</definedName>
  </definedNames>
  <calcPr calcId="162913"/>
</workbook>
</file>

<file path=xl/calcChain.xml><?xml version="1.0" encoding="utf-8"?>
<calcChain xmlns="http://schemas.openxmlformats.org/spreadsheetml/2006/main">
  <c r="G6" i="15" l="1"/>
  <c r="G5" i="15"/>
  <c r="G4" i="15"/>
  <c r="G3" i="15"/>
  <c r="G7" i="15" s="1"/>
  <c r="B7" i="11" s="1"/>
  <c r="G5" i="7"/>
  <c r="G4" i="7"/>
  <c r="G3" i="7"/>
  <c r="G6" i="7" s="1"/>
  <c r="G7" i="1"/>
  <c r="G6" i="1"/>
  <c r="G5" i="1"/>
  <c r="G4" i="1"/>
  <c r="G3" i="1"/>
  <c r="G8" i="1" s="1"/>
  <c r="G3" i="5"/>
  <c r="G9" i="6"/>
  <c r="G8" i="6"/>
  <c r="G7" i="6"/>
  <c r="G6" i="6"/>
  <c r="G5" i="6"/>
  <c r="G4" i="6"/>
  <c r="G3" i="6"/>
  <c r="G10" i="6" s="1"/>
  <c r="B6" i="11" l="1"/>
  <c r="B5" i="11"/>
  <c r="B3" i="11"/>
  <c r="G4" i="5"/>
  <c r="B4" i="11" s="1"/>
  <c r="B8" i="11" l="1"/>
  <c r="H18" i="8" l="1"/>
  <c r="H22" i="8"/>
  <c r="G21" i="8"/>
  <c r="F5" i="8" l="1"/>
  <c r="F6" i="8" s="1"/>
  <c r="F7" i="8" s="1"/>
  <c r="F8" i="8" s="1"/>
  <c r="F9" i="8" s="1"/>
  <c r="F10" i="8" s="1"/>
  <c r="F11" i="8" s="1"/>
  <c r="F12" i="8" s="1"/>
  <c r="F13" i="8" s="1"/>
  <c r="F14" i="8" s="1"/>
  <c r="F15" i="8" s="1"/>
  <c r="F16" i="8" s="1"/>
  <c r="F17" i="8" s="1"/>
  <c r="F18" i="8" s="1"/>
  <c r="F19" i="8" s="1"/>
  <c r="G5" i="8"/>
  <c r="G6" i="8"/>
  <c r="G7" i="8"/>
  <c r="G8" i="8"/>
  <c r="G9" i="8"/>
  <c r="G10" i="8"/>
  <c r="G11" i="8"/>
  <c r="G12" i="8"/>
  <c r="G13" i="8"/>
  <c r="G14" i="8"/>
  <c r="G15" i="8"/>
  <c r="G16" i="8"/>
  <c r="H16" i="8" s="1"/>
  <c r="G17" i="8"/>
  <c r="G19" i="8"/>
  <c r="G20" i="8"/>
  <c r="G4" i="8"/>
  <c r="H4" i="8" s="1"/>
  <c r="H8" i="8" l="1"/>
  <c r="H5" i="8"/>
  <c r="F20" i="8"/>
  <c r="F22" i="8" s="1"/>
  <c r="F21" i="8"/>
  <c r="H21" i="8" s="1"/>
  <c r="H14" i="8"/>
  <c r="H10" i="8"/>
  <c r="H6" i="8"/>
  <c r="H19" i="8"/>
  <c r="H17" i="8"/>
  <c r="H15" i="8"/>
  <c r="H13" i="8"/>
  <c r="H11" i="8"/>
  <c r="H9" i="8"/>
  <c r="H7" i="8"/>
  <c r="G24" i="8"/>
  <c r="H12" i="8"/>
  <c r="H20" i="8" l="1"/>
</calcChain>
</file>

<file path=xl/sharedStrings.xml><?xml version="1.0" encoding="utf-8"?>
<sst xmlns="http://schemas.openxmlformats.org/spreadsheetml/2006/main" count="143" uniqueCount="73">
  <si>
    <t>Domovní spínač 10A /230V zapuštěný , řazení 6</t>
  </si>
  <si>
    <t xml:space="preserve">Krabice odbočná vč. svorkovnice a víka 68mm zapuštěná montáž do stěny </t>
  </si>
  <si>
    <t>POL. STANDARDU</t>
  </si>
  <si>
    <t>MATERIÁL - NÁZEV</t>
  </si>
  <si>
    <t>1 - Přístroje</t>
  </si>
  <si>
    <t>počet</t>
  </si>
  <si>
    <t>m.j.</t>
  </si>
  <si>
    <t>ks</t>
  </si>
  <si>
    <t>5 - HROMOSVODY</t>
  </si>
  <si>
    <t>Vodič jímací FeZn 8mm , podpěry na pálenou krytinu</t>
  </si>
  <si>
    <t>Vodič jímací FeZn 8mm , podpěry na plochou střechu</t>
  </si>
  <si>
    <t>Vodič svodový FeZn 8mm podpěry do zdiva</t>
  </si>
  <si>
    <t>Podpěra jímacího vedení na pálenou tašku</t>
  </si>
  <si>
    <t>Podpěra jímacího vedení na ploché střechy</t>
  </si>
  <si>
    <t>Svorka zkušební SZ</t>
  </si>
  <si>
    <t>Vodič uzemňovací FeZn 10mm</t>
  </si>
  <si>
    <t>Pomocný jímač FeZn 8mm + tvarování pom. Jímače</t>
  </si>
  <si>
    <t>Jímač tyčový délka 2m vč. jímačové svorky a ochranné stříšky</t>
  </si>
  <si>
    <t>Držák tyčového jímače do krovu</t>
  </si>
  <si>
    <t xml:space="preserve">Svorka připojovací SP </t>
  </si>
  <si>
    <t>Svorka křížová SK</t>
  </si>
  <si>
    <t>Svorka spojovací SS</t>
  </si>
  <si>
    <t>m</t>
  </si>
  <si>
    <t>Ekvipotencionální svorkovnice - pas hl. pospojování</t>
  </si>
  <si>
    <t>J. CENA
MATERIÁL</t>
  </si>
  <si>
    <t>KOEF
MONTÁŽ</t>
  </si>
  <si>
    <t>MATERIÁL
CELKEM</t>
  </si>
  <si>
    <t>MONTÁŽ
CELKEM</t>
  </si>
  <si>
    <t>CELKEM MATERIÁL</t>
  </si>
  <si>
    <t/>
  </si>
  <si>
    <t>Svítidla</t>
  </si>
  <si>
    <t>Vodič uzemňovací FeZn 30x4 mm ve výkopu</t>
  </si>
  <si>
    <t>Propojení strojených zemničů do def. armatur základů a stěn</t>
  </si>
  <si>
    <t>Zemní práce - výkop 90x50cm vč. kab. Lože výstr. Folie + následný zához z hutněním</t>
  </si>
  <si>
    <t>CELKEM MONTÁŽ VČ. DÍLENSKÉ DOKUMENTACE</t>
  </si>
  <si>
    <t>Domovní zásuvka 230V jednoduchá , zapuštěné provedení bílá</t>
  </si>
  <si>
    <t>krabice pro zkušební svorku ns svodech</t>
  </si>
  <si>
    <t>Trubka plastová netříštivá ve svislých svodech založená v nehořlavé tep. Izolaci včetně podpěr</t>
  </si>
  <si>
    <t>POL.</t>
  </si>
  <si>
    <t xml:space="preserve">Provedení výchozí revize elektrorozvodů </t>
  </si>
  <si>
    <t>Jistič C10/1</t>
  </si>
  <si>
    <t>Krabice přístrojová (univerzální 68mm) pro zapuštěnou montáž jednoduchá</t>
  </si>
  <si>
    <t>Volný vývod ukončený keram. Svorkovnicí do 3X1,5</t>
  </si>
  <si>
    <t>Jímací vedení AlMgSi 8mm</t>
  </si>
  <si>
    <t>Jistič C32/3</t>
  </si>
  <si>
    <t>Proudový chránič 2P/16B/0,03A s nadproudovou ochranou</t>
  </si>
  <si>
    <t>Zapojení odsávacího ventilátoru dle mont. Návodu</t>
  </si>
  <si>
    <t>Zapojení chladící jednotky dle mont. Návodu</t>
  </si>
  <si>
    <t xml:space="preserve">Průzkum a identifikace elektrorozvodů v řešené části půdorysu </t>
  </si>
  <si>
    <t>Kompletní demontáže stávajících elektroinstalačních rozvodů v rozsahu dle výkr. 002 vč. likvidace materiálu</t>
  </si>
  <si>
    <t xml:space="preserve">Demontáže stávajících jističů v rozvaděči RS2.1 </t>
  </si>
  <si>
    <t>MJ</t>
  </si>
  <si>
    <t>množství</t>
  </si>
  <si>
    <t>Cena/MJ (Kč bez DPH)</t>
  </si>
  <si>
    <t>Cena celkem (Kč bez DPH)</t>
  </si>
  <si>
    <t>Cena celkem v Kč bez DPH</t>
  </si>
  <si>
    <t>Přístroje</t>
  </si>
  <si>
    <t>Vedení a hromosvod</t>
  </si>
  <si>
    <t>Rozvaděče</t>
  </si>
  <si>
    <t>Demontáže a HZS</t>
  </si>
  <si>
    <t>Cena v Kč bez DPH</t>
  </si>
  <si>
    <t>Rekapitulace Silnoproudé rozvody</t>
  </si>
  <si>
    <t xml:space="preserve">Podrobný popis položek viz soubor STANDARDY </t>
  </si>
  <si>
    <t>Vestavné svítidlo do podhledu LED 112 W - viz Kniha svítidel cena vč. poplatku za ekol. Likvidaci, kompletní montáž a zapojení</t>
  </si>
  <si>
    <t>2 - Svítidla</t>
  </si>
  <si>
    <t>3 - Vedení a hromosvod</t>
  </si>
  <si>
    <t>CYKY J3x1,5</t>
  </si>
  <si>
    <t>CYKY O3x1,5</t>
  </si>
  <si>
    <t>CYKY J3x2,5</t>
  </si>
  <si>
    <t>CYKY J5x6</t>
  </si>
  <si>
    <t>4 - Rozvaděče</t>
  </si>
  <si>
    <t>5 - Demontáže a HZS</t>
  </si>
  <si>
    <t>hod.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</si>
</sst>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3">
    <xf numFmtId="0" fontId="0" fillId="0" borderId="0"/>
    <xf numFmtId="0" fontId="4" fillId="0" borderId="0"/>
    <xf numFmtId="44" fontId="4" fillId="0" borderId="0" applyFont="0" applyFill="0" applyBorder="0" applyAlignment="0" applyProtection="0"/>
  </cellStyleXfs>
  <cellXfs count="78">
    <xf numFmtId="0" fontId="0" fillId="0" borderId="0" xfId="0"/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4" fillId="0" borderId="0" xfId="1" applyFill="1"/>
    <xf numFmtId="49" fontId="4" fillId="0" borderId="0" xfId="1" applyNumberFormat="1" applyFill="1"/>
    <xf numFmtId="4" fontId="4" fillId="0" borderId="0" xfId="1" applyNumberFormat="1" applyFill="1"/>
    <xf numFmtId="0" fontId="1" fillId="0" borderId="0" xfId="0" applyFont="1" applyFill="1" applyAlignment="1">
      <alignment wrapText="1"/>
    </xf>
    <xf numFmtId="0" fontId="1" fillId="0" borderId="0" xfId="0" applyFont="1" applyFill="1"/>
    <xf numFmtId="0" fontId="2" fillId="0" borderId="0" xfId="0" applyFont="1" applyFill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3" borderId="1" xfId="2" applyNumberFormat="1" applyFont="1" applyFill="1" applyBorder="1" applyAlignment="1" applyProtection="1">
      <alignment horizontal="right" vertical="center" wrapText="1"/>
      <protection locked="0"/>
    </xf>
    <xf numFmtId="0" fontId="1" fillId="0" borderId="2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164" fontId="1" fillId="3" borderId="1" xfId="2" applyNumberFormat="1" applyFont="1" applyFill="1" applyBorder="1" applyAlignment="1" applyProtection="1">
      <alignment horizontal="right" vertical="center"/>
      <protection locked="0"/>
    </xf>
    <xf numFmtId="0" fontId="1" fillId="0" borderId="2" xfId="0" applyFont="1" applyBorder="1" applyAlignment="1">
      <alignment horizontal="center" vertical="center"/>
    </xf>
    <xf numFmtId="164" fontId="1" fillId="3" borderId="2" xfId="2" applyNumberFormat="1" applyFont="1" applyFill="1" applyBorder="1" applyAlignment="1" applyProtection="1">
      <alignment horizontal="right" vertical="center"/>
      <protection locked="0"/>
    </xf>
    <xf numFmtId="4" fontId="1" fillId="0" borderId="2" xfId="0" applyNumberFormat="1" applyFont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4" fontId="2" fillId="0" borderId="3" xfId="0" applyNumberFormat="1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49" fontId="8" fillId="0" borderId="4" xfId="1" applyNumberFormat="1" applyFont="1" applyFill="1" applyBorder="1" applyAlignment="1">
      <alignment horizontal="left"/>
    </xf>
    <xf numFmtId="4" fontId="8" fillId="0" borderId="4" xfId="1" applyNumberFormat="1" applyFont="1" applyFill="1" applyBorder="1" applyAlignment="1">
      <alignment horizontal="right"/>
    </xf>
    <xf numFmtId="164" fontId="5" fillId="2" borderId="2" xfId="2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center" wrapText="1"/>
    </xf>
    <xf numFmtId="164" fontId="5" fillId="3" borderId="2" xfId="2" applyNumberFormat="1" applyFont="1" applyFill="1" applyBorder="1" applyAlignment="1" applyProtection="1">
      <alignment vertical="center"/>
      <protection locked="0"/>
    </xf>
    <xf numFmtId="164" fontId="7" fillId="2" borderId="3" xfId="0" applyNumberFormat="1" applyFont="1" applyFill="1" applyBorder="1" applyAlignment="1">
      <alignment vertical="center"/>
    </xf>
    <xf numFmtId="0" fontId="5" fillId="2" borderId="0" xfId="0" applyFont="1" applyFill="1"/>
    <xf numFmtId="0" fontId="1" fillId="0" borderId="0" xfId="0" applyFont="1" applyAlignment="1">
      <alignment horizontal="center" vertical="center"/>
    </xf>
    <xf numFmtId="49" fontId="9" fillId="0" borderId="2" xfId="1" applyNumberFormat="1" applyFont="1" applyFill="1" applyBorder="1" applyAlignment="1">
      <alignment horizontal="left"/>
    </xf>
    <xf numFmtId="4" fontId="10" fillId="0" borderId="2" xfId="1" applyNumberFormat="1" applyFont="1" applyFill="1" applyBorder="1" applyAlignment="1">
      <alignment horizontal="center" wrapText="1"/>
    </xf>
    <xf numFmtId="49" fontId="9" fillId="0" borderId="3" xfId="1" applyNumberFormat="1" applyFont="1" applyFill="1" applyBorder="1" applyAlignment="1">
      <alignment horizontal="left"/>
    </xf>
    <xf numFmtId="4" fontId="9" fillId="0" borderId="3" xfId="1" applyNumberFormat="1" applyFont="1" applyFill="1" applyBorder="1" applyAlignment="1">
      <alignment horizontal="right"/>
    </xf>
    <xf numFmtId="49" fontId="9" fillId="0" borderId="1" xfId="1" applyNumberFormat="1" applyFont="1" applyFill="1" applyBorder="1" applyAlignment="1">
      <alignment horizontal="left"/>
    </xf>
    <xf numFmtId="4" fontId="9" fillId="0" borderId="1" xfId="1" applyNumberFormat="1" applyFont="1" applyFill="1" applyBorder="1" applyAlignment="1">
      <alignment horizontal="right"/>
    </xf>
    <xf numFmtId="4" fontId="9" fillId="0" borderId="2" xfId="1" applyNumberFormat="1" applyFont="1" applyFill="1" applyBorder="1" applyAlignment="1">
      <alignment horizontal="right"/>
    </xf>
    <xf numFmtId="4" fontId="10" fillId="0" borderId="3" xfId="1" applyNumberFormat="1" applyFont="1" applyFill="1" applyBorder="1" applyAlignment="1">
      <alignment horizontal="right"/>
    </xf>
    <xf numFmtId="0" fontId="1" fillId="0" borderId="0" xfId="0" applyFont="1" applyAlignment="1">
      <alignment horizontal="right" vertical="center" wrapText="1"/>
    </xf>
    <xf numFmtId="164" fontId="1" fillId="3" borderId="1" xfId="2" applyNumberFormat="1" applyFont="1" applyFill="1" applyBorder="1" applyAlignment="1" applyProtection="1">
      <alignment vertical="center"/>
      <protection locked="0"/>
    </xf>
    <xf numFmtId="4" fontId="1" fillId="0" borderId="1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2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64" fontId="1" fillId="3" borderId="2" xfId="2" applyNumberFormat="1" applyFont="1" applyFill="1" applyBorder="1" applyAlignment="1" applyProtection="1">
      <alignment horizontal="right" vertical="center" wrapText="1"/>
      <protection locked="0"/>
    </xf>
    <xf numFmtId="164" fontId="1" fillId="0" borderId="1" xfId="2" applyNumberFormat="1" applyFont="1" applyBorder="1" applyAlignment="1">
      <alignment horizontal="right" vertical="center"/>
    </xf>
    <xf numFmtId="164" fontId="1" fillId="0" borderId="2" xfId="2" applyNumberFormat="1" applyFont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left"/>
    </xf>
    <xf numFmtId="49" fontId="2" fillId="0" borderId="0" xfId="1" applyNumberFormat="1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</cellXfs>
  <cellStyles count="3">
    <cellStyle name="Měna" xfId="2" builtinId="4"/>
    <cellStyle name="Normální" xfId="0" builtinId="0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activeCell="H25" sqref="H25"/>
    </sheetView>
  </sheetViews>
  <sheetFormatPr defaultColWidth="9.140625" defaultRowHeight="12.75" x14ac:dyDescent="0.2"/>
  <cols>
    <col min="1" max="1" width="13.140625" style="3" customWidth="1"/>
    <col min="2" max="2" width="36.5703125" style="3" customWidth="1"/>
    <col min="3" max="3" width="5.140625" style="3" customWidth="1"/>
    <col min="4" max="4" width="4.7109375" style="3" customWidth="1"/>
    <col min="5" max="5" width="9.140625" style="3"/>
    <col min="6" max="6" width="9.140625" style="3" hidden="1" customWidth="1"/>
    <col min="7" max="16384" width="9.140625" style="3"/>
  </cols>
  <sheetData>
    <row r="1" spans="1:8" s="2" customFormat="1" x14ac:dyDescent="0.2">
      <c r="B1" s="2" t="s">
        <v>8</v>
      </c>
    </row>
    <row r="3" spans="1:8" ht="25.5" x14ac:dyDescent="0.2">
      <c r="A3" s="10" t="s">
        <v>2</v>
      </c>
      <c r="B3" s="8" t="s">
        <v>3</v>
      </c>
      <c r="C3" s="8" t="s">
        <v>5</v>
      </c>
      <c r="D3" s="8" t="s">
        <v>6</v>
      </c>
      <c r="E3" s="7" t="s">
        <v>24</v>
      </c>
      <c r="F3" s="7" t="s">
        <v>25</v>
      </c>
      <c r="G3" s="7" t="s">
        <v>26</v>
      </c>
      <c r="H3" s="7" t="s">
        <v>27</v>
      </c>
    </row>
    <row r="4" spans="1:8" ht="25.5" hidden="1" x14ac:dyDescent="0.2">
      <c r="A4" s="11">
        <v>501</v>
      </c>
      <c r="B4" s="7" t="s">
        <v>9</v>
      </c>
      <c r="C4" s="6">
        <v>0</v>
      </c>
      <c r="D4" s="6" t="s">
        <v>22</v>
      </c>
      <c r="E4" s="6">
        <v>13</v>
      </c>
      <c r="F4" s="6">
        <v>0.75</v>
      </c>
      <c r="G4" s="6">
        <f>C4*E4</f>
        <v>0</v>
      </c>
      <c r="H4" s="6">
        <f>G4*F4</f>
        <v>0</v>
      </c>
    </row>
    <row r="5" spans="1:8" ht="25.5" x14ac:dyDescent="0.2">
      <c r="A5" s="11">
        <v>501</v>
      </c>
      <c r="B5" s="7" t="s">
        <v>10</v>
      </c>
      <c r="C5" s="6"/>
      <c r="D5" s="6" t="s">
        <v>22</v>
      </c>
      <c r="E5" s="6">
        <v>13</v>
      </c>
      <c r="F5" s="6">
        <f>F4</f>
        <v>0.75</v>
      </c>
      <c r="G5" s="6">
        <f t="shared" ref="G5:G20" si="0">C5*E5</f>
        <v>0</v>
      </c>
      <c r="H5" s="6">
        <f t="shared" ref="H5:H20" si="1">G5*F5</f>
        <v>0</v>
      </c>
    </row>
    <row r="6" spans="1:8" x14ac:dyDescent="0.2">
      <c r="A6" s="11">
        <v>501</v>
      </c>
      <c r="B6" s="7" t="s">
        <v>11</v>
      </c>
      <c r="C6" s="6"/>
      <c r="D6" s="6" t="s">
        <v>22</v>
      </c>
      <c r="E6" s="6">
        <v>13</v>
      </c>
      <c r="F6" s="6">
        <f t="shared" ref="F6:F20" si="2">F5</f>
        <v>0.75</v>
      </c>
      <c r="G6" s="6">
        <f t="shared" si="0"/>
        <v>0</v>
      </c>
      <c r="H6" s="6">
        <f t="shared" si="1"/>
        <v>0</v>
      </c>
    </row>
    <row r="7" spans="1:8" hidden="1" x14ac:dyDescent="0.2">
      <c r="A7" s="11"/>
      <c r="B7" s="7" t="s">
        <v>12</v>
      </c>
      <c r="C7" s="6"/>
      <c r="D7" s="6" t="s">
        <v>7</v>
      </c>
      <c r="E7" s="6">
        <v>12.1</v>
      </c>
      <c r="F7" s="6">
        <f t="shared" si="2"/>
        <v>0.75</v>
      </c>
      <c r="G7" s="6">
        <f t="shared" si="0"/>
        <v>0</v>
      </c>
      <c r="H7" s="6">
        <f t="shared" si="1"/>
        <v>0</v>
      </c>
    </row>
    <row r="8" spans="1:8" x14ac:dyDescent="0.2">
      <c r="A8" s="11">
        <v>502</v>
      </c>
      <c r="B8" s="7" t="s">
        <v>13</v>
      </c>
      <c r="C8" s="6"/>
      <c r="D8" s="6" t="s">
        <v>7</v>
      </c>
      <c r="E8" s="6">
        <v>9.8000000000000007</v>
      </c>
      <c r="F8" s="6">
        <f t="shared" si="2"/>
        <v>0.75</v>
      </c>
      <c r="G8" s="6">
        <f t="shared" si="0"/>
        <v>0</v>
      </c>
      <c r="H8" s="6">
        <f t="shared" si="1"/>
        <v>0</v>
      </c>
    </row>
    <row r="9" spans="1:8" ht="38.25" x14ac:dyDescent="0.2">
      <c r="A9" s="11">
        <v>503</v>
      </c>
      <c r="B9" s="7" t="s">
        <v>37</v>
      </c>
      <c r="C9" s="6"/>
      <c r="D9" s="6" t="s">
        <v>22</v>
      </c>
      <c r="E9" s="6">
        <v>25.5</v>
      </c>
      <c r="F9" s="6">
        <f t="shared" si="2"/>
        <v>0.75</v>
      </c>
      <c r="G9" s="6">
        <f t="shared" si="0"/>
        <v>0</v>
      </c>
      <c r="H9" s="6">
        <f t="shared" si="1"/>
        <v>0</v>
      </c>
    </row>
    <row r="10" spans="1:8" x14ac:dyDescent="0.2">
      <c r="A10" s="11">
        <v>504</v>
      </c>
      <c r="B10" s="7" t="s">
        <v>14</v>
      </c>
      <c r="C10" s="6"/>
      <c r="D10" s="6" t="s">
        <v>7</v>
      </c>
      <c r="E10" s="6">
        <v>31.2</v>
      </c>
      <c r="F10" s="6">
        <f t="shared" si="2"/>
        <v>0.75</v>
      </c>
      <c r="G10" s="6">
        <f t="shared" si="0"/>
        <v>0</v>
      </c>
      <c r="H10" s="6">
        <f t="shared" si="1"/>
        <v>0</v>
      </c>
    </row>
    <row r="11" spans="1:8" x14ac:dyDescent="0.2">
      <c r="A11" s="11">
        <v>505</v>
      </c>
      <c r="B11" s="7" t="s">
        <v>36</v>
      </c>
      <c r="C11" s="6"/>
      <c r="D11" s="6" t="s">
        <v>7</v>
      </c>
      <c r="E11" s="6">
        <v>130</v>
      </c>
      <c r="F11" s="6">
        <f t="shared" si="2"/>
        <v>0.75</v>
      </c>
      <c r="G11" s="6">
        <f t="shared" si="0"/>
        <v>0</v>
      </c>
      <c r="H11" s="6">
        <f t="shared" si="1"/>
        <v>0</v>
      </c>
    </row>
    <row r="12" spans="1:8" x14ac:dyDescent="0.2">
      <c r="A12" s="11">
        <v>506</v>
      </c>
      <c r="B12" s="7" t="s">
        <v>15</v>
      </c>
      <c r="C12" s="6"/>
      <c r="D12" s="6" t="s">
        <v>22</v>
      </c>
      <c r="E12" s="6">
        <v>19.899999999999999</v>
      </c>
      <c r="F12" s="6">
        <f t="shared" si="2"/>
        <v>0.75</v>
      </c>
      <c r="G12" s="6">
        <f t="shared" si="0"/>
        <v>0</v>
      </c>
      <c r="H12" s="6">
        <f t="shared" si="1"/>
        <v>0</v>
      </c>
    </row>
    <row r="13" spans="1:8" x14ac:dyDescent="0.2">
      <c r="A13" s="11">
        <v>507</v>
      </c>
      <c r="B13" s="7" t="s">
        <v>31</v>
      </c>
      <c r="C13" s="6"/>
      <c r="D13" s="6" t="s">
        <v>22</v>
      </c>
      <c r="E13" s="6">
        <v>28.9</v>
      </c>
      <c r="F13" s="6">
        <f t="shared" si="2"/>
        <v>0.75</v>
      </c>
      <c r="G13" s="6">
        <f t="shared" si="0"/>
        <v>0</v>
      </c>
      <c r="H13" s="6">
        <f t="shared" si="1"/>
        <v>0</v>
      </c>
    </row>
    <row r="14" spans="1:8" ht="25.5" hidden="1" x14ac:dyDescent="0.2">
      <c r="A14" s="11"/>
      <c r="B14" s="7" t="s">
        <v>16</v>
      </c>
      <c r="C14" s="6"/>
      <c r="D14" s="6" t="s">
        <v>7</v>
      </c>
      <c r="E14" s="6">
        <v>25</v>
      </c>
      <c r="F14" s="6">
        <f t="shared" si="2"/>
        <v>0.75</v>
      </c>
      <c r="G14" s="6">
        <f t="shared" si="0"/>
        <v>0</v>
      </c>
      <c r="H14" s="6">
        <f t="shared" si="1"/>
        <v>0</v>
      </c>
    </row>
    <row r="15" spans="1:8" ht="25.5" hidden="1" x14ac:dyDescent="0.2">
      <c r="A15" s="11"/>
      <c r="B15" s="7" t="s">
        <v>17</v>
      </c>
      <c r="C15" s="6"/>
      <c r="D15" s="6" t="s">
        <v>7</v>
      </c>
      <c r="E15" s="6">
        <v>500</v>
      </c>
      <c r="F15" s="6">
        <f t="shared" si="2"/>
        <v>0.75</v>
      </c>
      <c r="G15" s="6">
        <f t="shared" si="0"/>
        <v>0</v>
      </c>
      <c r="H15" s="6">
        <f t="shared" si="1"/>
        <v>0</v>
      </c>
    </row>
    <row r="16" spans="1:8" hidden="1" x14ac:dyDescent="0.2">
      <c r="A16" s="11"/>
      <c r="B16" s="7" t="s">
        <v>18</v>
      </c>
      <c r="C16" s="6"/>
      <c r="D16" s="6" t="s">
        <v>7</v>
      </c>
      <c r="E16" s="6">
        <v>173</v>
      </c>
      <c r="F16" s="6">
        <f t="shared" si="2"/>
        <v>0.75</v>
      </c>
      <c r="G16" s="6">
        <f t="shared" si="0"/>
        <v>0</v>
      </c>
      <c r="H16" s="6">
        <f t="shared" si="1"/>
        <v>0</v>
      </c>
    </row>
    <row r="17" spans="1:8" x14ac:dyDescent="0.2">
      <c r="A17" s="11">
        <v>508</v>
      </c>
      <c r="B17" s="7" t="s">
        <v>19</v>
      </c>
      <c r="C17" s="6"/>
      <c r="D17" s="6" t="s">
        <v>7</v>
      </c>
      <c r="E17" s="6">
        <v>17</v>
      </c>
      <c r="F17" s="6">
        <f t="shared" si="2"/>
        <v>0.75</v>
      </c>
      <c r="G17" s="6">
        <f t="shared" si="0"/>
        <v>0</v>
      </c>
      <c r="H17" s="6">
        <f t="shared" si="1"/>
        <v>0</v>
      </c>
    </row>
    <row r="18" spans="1:8" ht="25.5" x14ac:dyDescent="0.2">
      <c r="A18" s="11">
        <v>509</v>
      </c>
      <c r="B18" s="7" t="s">
        <v>32</v>
      </c>
      <c r="C18" s="6"/>
      <c r="D18" s="6" t="s">
        <v>7</v>
      </c>
      <c r="E18" s="6">
        <v>50</v>
      </c>
      <c r="F18" s="6">
        <f t="shared" si="2"/>
        <v>0.75</v>
      </c>
      <c r="G18" s="6"/>
      <c r="H18" s="6">
        <f>C18*E18</f>
        <v>0</v>
      </c>
    </row>
    <row r="19" spans="1:8" x14ac:dyDescent="0.2">
      <c r="A19" s="11">
        <v>508</v>
      </c>
      <c r="B19" s="7" t="s">
        <v>20</v>
      </c>
      <c r="C19" s="6"/>
      <c r="D19" s="6" t="s">
        <v>7</v>
      </c>
      <c r="E19" s="6">
        <v>17</v>
      </c>
      <c r="F19" s="6">
        <f t="shared" si="2"/>
        <v>0.75</v>
      </c>
      <c r="G19" s="6">
        <f t="shared" si="0"/>
        <v>0</v>
      </c>
      <c r="H19" s="6">
        <f t="shared" si="1"/>
        <v>0</v>
      </c>
    </row>
    <row r="20" spans="1:8" x14ac:dyDescent="0.2">
      <c r="A20" s="11">
        <v>508</v>
      </c>
      <c r="B20" s="7" t="s">
        <v>21</v>
      </c>
      <c r="C20" s="6"/>
      <c r="D20" s="6" t="s">
        <v>7</v>
      </c>
      <c r="E20" s="6">
        <v>10.4</v>
      </c>
      <c r="F20" s="6">
        <f t="shared" si="2"/>
        <v>0.75</v>
      </c>
      <c r="G20" s="6">
        <f t="shared" si="0"/>
        <v>0</v>
      </c>
      <c r="H20" s="6">
        <f t="shared" si="1"/>
        <v>0</v>
      </c>
    </row>
    <row r="21" spans="1:8" ht="25.5" x14ac:dyDescent="0.2">
      <c r="A21" s="11">
        <v>510</v>
      </c>
      <c r="B21" s="7" t="s">
        <v>23</v>
      </c>
      <c r="C21" s="6"/>
      <c r="D21" s="6" t="s">
        <v>7</v>
      </c>
      <c r="E21" s="6">
        <v>350</v>
      </c>
      <c r="F21" s="6">
        <f>F19</f>
        <v>0.75</v>
      </c>
      <c r="G21" s="6">
        <f t="shared" ref="G21" si="3">C21*E21</f>
        <v>0</v>
      </c>
      <c r="H21" s="6">
        <f t="shared" ref="H21" si="4">G21*F21</f>
        <v>0</v>
      </c>
    </row>
    <row r="22" spans="1:8" ht="25.5" x14ac:dyDescent="0.2">
      <c r="A22" s="11">
        <v>511</v>
      </c>
      <c r="B22" s="7" t="s">
        <v>33</v>
      </c>
      <c r="C22" s="6"/>
      <c r="D22" s="6" t="s">
        <v>22</v>
      </c>
      <c r="E22" s="6">
        <v>500</v>
      </c>
      <c r="F22" s="6">
        <f>F20</f>
        <v>0.75</v>
      </c>
      <c r="G22" s="6"/>
      <c r="H22" s="6">
        <f>C22*E22</f>
        <v>0</v>
      </c>
    </row>
    <row r="23" spans="1:8" x14ac:dyDescent="0.2">
      <c r="B23" s="5"/>
    </row>
    <row r="24" spans="1:8" s="2" customFormat="1" x14ac:dyDescent="0.2">
      <c r="B24" s="4" t="s">
        <v>28</v>
      </c>
      <c r="G24" s="2">
        <f>SUM(G4:G23)</f>
        <v>0</v>
      </c>
    </row>
    <row r="25" spans="1:8" s="2" customFormat="1" ht="25.5" x14ac:dyDescent="0.2">
      <c r="B25" s="4" t="s">
        <v>34</v>
      </c>
    </row>
    <row r="26" spans="1:8" x14ac:dyDescent="0.2">
      <c r="B26" s="5"/>
    </row>
    <row r="27" spans="1:8" x14ac:dyDescent="0.2">
      <c r="B27" s="5"/>
    </row>
    <row r="28" spans="1:8" x14ac:dyDescent="0.2">
      <c r="B28" s="5"/>
    </row>
    <row r="29" spans="1:8" x14ac:dyDescent="0.2">
      <c r="B29" s="5"/>
    </row>
    <row r="30" spans="1:8" x14ac:dyDescent="0.2">
      <c r="B30" s="5"/>
    </row>
    <row r="31" spans="1:8" x14ac:dyDescent="0.2">
      <c r="B31" s="5"/>
    </row>
    <row r="32" spans="1:8" x14ac:dyDescent="0.2">
      <c r="B32" s="5"/>
    </row>
    <row r="33" spans="2:2" x14ac:dyDescent="0.2">
      <c r="B33" s="5"/>
    </row>
    <row r="34" spans="2:2" x14ac:dyDescent="0.2">
      <c r="B34" s="5"/>
    </row>
    <row r="35" spans="2:2" x14ac:dyDescent="0.2">
      <c r="B35" s="5"/>
    </row>
    <row r="36" spans="2:2" x14ac:dyDescent="0.2">
      <c r="B36" s="5"/>
    </row>
    <row r="37" spans="2:2" x14ac:dyDescent="0.2">
      <c r="B37" s="5"/>
    </row>
    <row r="38" spans="2:2" x14ac:dyDescent="0.2">
      <c r="B38" s="5"/>
    </row>
    <row r="39" spans="2:2" x14ac:dyDescent="0.2">
      <c r="B39" s="5"/>
    </row>
    <row r="40" spans="2:2" x14ac:dyDescent="0.2">
      <c r="B40" s="5"/>
    </row>
    <row r="41" spans="2:2" x14ac:dyDescent="0.2">
      <c r="B41" s="5"/>
    </row>
    <row r="42" spans="2:2" x14ac:dyDescent="0.2">
      <c r="B42" s="5"/>
    </row>
    <row r="43" spans="2:2" x14ac:dyDescent="0.2">
      <c r="B43" s="5"/>
    </row>
    <row r="44" spans="2:2" x14ac:dyDescent="0.2">
      <c r="B44" s="5"/>
    </row>
    <row r="45" spans="2:2" x14ac:dyDescent="0.2">
      <c r="B45" s="5"/>
    </row>
    <row r="46" spans="2:2" x14ac:dyDescent="0.2">
      <c r="B46" s="5"/>
    </row>
    <row r="47" spans="2:2" x14ac:dyDescent="0.2">
      <c r="B47" s="5"/>
    </row>
    <row r="48" spans="2:2" x14ac:dyDescent="0.2">
      <c r="B48" s="5"/>
    </row>
    <row r="49" spans="2:2" x14ac:dyDescent="0.2">
      <c r="B49" s="5"/>
    </row>
    <row r="50" spans="2:2" x14ac:dyDescent="0.2">
      <c r="B50" s="5"/>
    </row>
    <row r="51" spans="2:2" x14ac:dyDescent="0.2">
      <c r="B51" s="5"/>
    </row>
    <row r="52" spans="2:2" x14ac:dyDescent="0.2">
      <c r="B52" s="5"/>
    </row>
    <row r="53" spans="2:2" x14ac:dyDescent="0.2">
      <c r="B53" s="5"/>
    </row>
    <row r="54" spans="2:2" x14ac:dyDescent="0.2">
      <c r="B54" s="5"/>
    </row>
    <row r="55" spans="2:2" x14ac:dyDescent="0.2">
      <c r="B55" s="5"/>
    </row>
    <row r="56" spans="2:2" x14ac:dyDescent="0.2">
      <c r="B56" s="5"/>
    </row>
    <row r="57" spans="2:2" x14ac:dyDescent="0.2">
      <c r="B57" s="5"/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9"/>
  <sheetViews>
    <sheetView zoomScale="120" zoomScaleNormal="120" workbookViewId="0">
      <selection activeCell="A9" sqref="A9"/>
    </sheetView>
  </sheetViews>
  <sheetFormatPr defaultColWidth="9.140625" defaultRowHeight="15" x14ac:dyDescent="0.25"/>
  <cols>
    <col min="1" max="1" width="35.140625" style="14" customWidth="1"/>
    <col min="2" max="2" width="20" style="15" customWidth="1"/>
    <col min="3" max="3" width="9.140625" style="13"/>
    <col min="4" max="4" width="10" style="13" bestFit="1" customWidth="1"/>
    <col min="5" max="16384" width="9.140625" style="13"/>
  </cols>
  <sheetData>
    <row r="1" spans="1:4" ht="20.25" customHeight="1" x14ac:dyDescent="0.25">
      <c r="A1" s="75" t="s">
        <v>61</v>
      </c>
      <c r="B1" s="75"/>
    </row>
    <row r="2" spans="1:4" ht="15.75" thickBot="1" x14ac:dyDescent="0.3">
      <c r="A2" s="54"/>
      <c r="B2" s="55" t="s">
        <v>60</v>
      </c>
    </row>
    <row r="3" spans="1:4" x14ac:dyDescent="0.25">
      <c r="A3" s="56" t="s">
        <v>56</v>
      </c>
      <c r="B3" s="57">
        <f>'1 - Přístroje'!G10</f>
        <v>0</v>
      </c>
    </row>
    <row r="4" spans="1:4" x14ac:dyDescent="0.25">
      <c r="A4" s="58" t="s">
        <v>30</v>
      </c>
      <c r="B4" s="59">
        <f>'2 - Svítidla'!G4</f>
        <v>0</v>
      </c>
    </row>
    <row r="5" spans="1:4" x14ac:dyDescent="0.25">
      <c r="A5" s="58" t="s">
        <v>57</v>
      </c>
      <c r="B5" s="59">
        <f>'3 - Vedení a hromosvod'!G8</f>
        <v>0</v>
      </c>
    </row>
    <row r="6" spans="1:4" x14ac:dyDescent="0.25">
      <c r="A6" s="58" t="s">
        <v>58</v>
      </c>
      <c r="B6" s="59">
        <f>'4 - Rozvaděče'!G6</f>
        <v>0</v>
      </c>
    </row>
    <row r="7" spans="1:4" ht="15.75" thickBot="1" x14ac:dyDescent="0.3">
      <c r="A7" s="54" t="s">
        <v>59</v>
      </c>
      <c r="B7" s="60">
        <f>'5 - Demontáže a HZS '!G7</f>
        <v>0</v>
      </c>
      <c r="D7" s="15"/>
    </row>
    <row r="8" spans="1:4" x14ac:dyDescent="0.25">
      <c r="A8" s="74" t="s">
        <v>55</v>
      </c>
      <c r="B8" s="61">
        <f>SUM(B3:B7)</f>
        <v>0</v>
      </c>
    </row>
    <row r="9" spans="1:4" x14ac:dyDescent="0.25">
      <c r="A9" s="44" t="s">
        <v>29</v>
      </c>
      <c r="B9" s="45"/>
    </row>
  </sheetData>
  <mergeCells count="1">
    <mergeCell ref="A1:B1"/>
  </mergeCells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zoomScale="120" zoomScaleNormal="120" workbookViewId="0">
      <selection activeCell="F3" sqref="F3"/>
    </sheetView>
  </sheetViews>
  <sheetFormatPr defaultRowHeight="15" x14ac:dyDescent="0.25"/>
  <cols>
    <col min="1" max="1" width="5.7109375" style="27" customWidth="1"/>
    <col min="2" max="2" width="12.140625" customWidth="1"/>
    <col min="3" max="3" width="31.5703125" customWidth="1"/>
    <col min="4" max="4" width="5.85546875" customWidth="1"/>
    <col min="5" max="5" width="8.42578125" style="29" customWidth="1"/>
    <col min="6" max="6" width="12.140625" customWidth="1"/>
    <col min="7" max="7" width="14.140625" customWidth="1"/>
  </cols>
  <sheetData>
    <row r="1" spans="1:7" x14ac:dyDescent="0.25">
      <c r="A1" s="53"/>
      <c r="B1" s="76" t="s">
        <v>4</v>
      </c>
      <c r="C1" s="76"/>
      <c r="D1" s="76"/>
      <c r="E1" s="76"/>
      <c r="F1" s="3"/>
      <c r="G1" s="3"/>
    </row>
    <row r="2" spans="1:7" ht="25.5" x14ac:dyDescent="0.25">
      <c r="A2" s="34" t="s">
        <v>38</v>
      </c>
      <c r="B2" s="21" t="s">
        <v>2</v>
      </c>
      <c r="C2" s="21"/>
      <c r="D2" s="31" t="s">
        <v>51</v>
      </c>
      <c r="E2" s="31" t="s">
        <v>52</v>
      </c>
      <c r="F2" s="31" t="s">
        <v>53</v>
      </c>
      <c r="G2" s="31" t="s">
        <v>54</v>
      </c>
    </row>
    <row r="3" spans="1:7" ht="25.5" x14ac:dyDescent="0.25">
      <c r="A3" s="34">
        <v>101</v>
      </c>
      <c r="B3" s="34">
        <v>101</v>
      </c>
      <c r="C3" s="26" t="s">
        <v>42</v>
      </c>
      <c r="D3" s="22" t="s">
        <v>7</v>
      </c>
      <c r="E3" s="22">
        <v>5</v>
      </c>
      <c r="F3" s="32"/>
      <c r="G3" s="35">
        <f t="shared" ref="G3:G9" si="0">E3*F3</f>
        <v>0</v>
      </c>
    </row>
    <row r="4" spans="1:7" ht="25.5" x14ac:dyDescent="0.25">
      <c r="A4" s="34">
        <v>102</v>
      </c>
      <c r="B4" s="34">
        <v>102</v>
      </c>
      <c r="C4" s="25" t="s">
        <v>46</v>
      </c>
      <c r="D4" s="22" t="s">
        <v>7</v>
      </c>
      <c r="E4" s="34">
        <v>2</v>
      </c>
      <c r="F4" s="36"/>
      <c r="G4" s="35">
        <f t="shared" si="0"/>
        <v>0</v>
      </c>
    </row>
    <row r="5" spans="1:7" ht="30" customHeight="1" x14ac:dyDescent="0.25">
      <c r="A5" s="34">
        <v>103</v>
      </c>
      <c r="B5" s="34">
        <v>103</v>
      </c>
      <c r="C5" s="25" t="s">
        <v>0</v>
      </c>
      <c r="D5" s="22" t="s">
        <v>7</v>
      </c>
      <c r="E5" s="37">
        <v>4</v>
      </c>
      <c r="F5" s="38"/>
      <c r="G5" s="39">
        <f t="shared" si="0"/>
        <v>0</v>
      </c>
    </row>
    <row r="6" spans="1:7" ht="25.5" x14ac:dyDescent="0.25">
      <c r="A6" s="24">
        <v>104</v>
      </c>
      <c r="B6" s="24">
        <v>104</v>
      </c>
      <c r="C6" s="25" t="s">
        <v>47</v>
      </c>
      <c r="D6" s="22" t="s">
        <v>7</v>
      </c>
      <c r="E6" s="37">
        <v>1</v>
      </c>
      <c r="F6" s="38"/>
      <c r="G6" s="40">
        <f t="shared" si="0"/>
        <v>0</v>
      </c>
    </row>
    <row r="7" spans="1:7" ht="25.5" x14ac:dyDescent="0.25">
      <c r="A7" s="24">
        <v>105</v>
      </c>
      <c r="B7" s="24">
        <v>105</v>
      </c>
      <c r="C7" s="23" t="s">
        <v>35</v>
      </c>
      <c r="D7" s="22" t="s">
        <v>7</v>
      </c>
      <c r="E7" s="41">
        <v>8</v>
      </c>
      <c r="F7" s="36"/>
      <c r="G7" s="35">
        <f t="shared" si="0"/>
        <v>0</v>
      </c>
    </row>
    <row r="8" spans="1:7" ht="32.25" customHeight="1" x14ac:dyDescent="0.25">
      <c r="A8" s="24">
        <v>106</v>
      </c>
      <c r="B8" s="24">
        <v>106</v>
      </c>
      <c r="C8" s="1" t="s">
        <v>41</v>
      </c>
      <c r="D8" s="22" t="s">
        <v>7</v>
      </c>
      <c r="E8" s="34">
        <v>12</v>
      </c>
      <c r="F8" s="36"/>
      <c r="G8" s="35">
        <f t="shared" si="0"/>
        <v>0</v>
      </c>
    </row>
    <row r="9" spans="1:7" ht="28.5" customHeight="1" thickBot="1" x14ac:dyDescent="0.3">
      <c r="A9" s="24">
        <v>107</v>
      </c>
      <c r="B9" s="24">
        <v>107</v>
      </c>
      <c r="C9" s="33" t="s">
        <v>1</v>
      </c>
      <c r="D9" s="24" t="s">
        <v>7</v>
      </c>
      <c r="E9" s="37">
        <v>6</v>
      </c>
      <c r="F9" s="38"/>
      <c r="G9" s="39">
        <f t="shared" si="0"/>
        <v>0</v>
      </c>
    </row>
    <row r="10" spans="1:7" s="9" customFormat="1" ht="21" customHeight="1" x14ac:dyDescent="0.25">
      <c r="A10" s="77" t="s">
        <v>55</v>
      </c>
      <c r="B10" s="77"/>
      <c r="C10" s="77"/>
      <c r="D10" s="77"/>
      <c r="E10" s="77"/>
      <c r="F10" s="77"/>
      <c r="G10" s="42">
        <f>SUM(G3:G9)</f>
        <v>0</v>
      </c>
    </row>
    <row r="11" spans="1:7" s="9" customFormat="1" x14ac:dyDescent="0.25">
      <c r="A11" s="43" t="s">
        <v>62</v>
      </c>
      <c r="E11" s="30"/>
    </row>
    <row r="12" spans="1:7" s="9" customFormat="1" x14ac:dyDescent="0.25">
      <c r="A12" s="28"/>
      <c r="E12" s="30"/>
    </row>
    <row r="13" spans="1:7" s="9" customFormat="1" x14ac:dyDescent="0.25">
      <c r="A13" s="28"/>
      <c r="E13" s="30"/>
    </row>
    <row r="14" spans="1:7" s="9" customFormat="1" x14ac:dyDescent="0.25">
      <c r="A14" s="28"/>
      <c r="E14" s="30"/>
    </row>
  </sheetData>
  <mergeCells count="2">
    <mergeCell ref="B1:E1"/>
    <mergeCell ref="A10:F10"/>
  </mergeCells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"/>
  <sheetViews>
    <sheetView zoomScale="120" zoomScaleNormal="120" workbookViewId="0">
      <selection activeCell="F3" sqref="F3"/>
    </sheetView>
  </sheetViews>
  <sheetFormatPr defaultColWidth="8.85546875" defaultRowHeight="15" x14ac:dyDescent="0.25"/>
  <cols>
    <col min="1" max="1" width="5.140625" style="19" customWidth="1"/>
    <col min="2" max="2" width="11.28515625" style="19" customWidth="1"/>
    <col min="3" max="3" width="37.5703125" style="19" customWidth="1"/>
    <col min="4" max="4" width="6.28515625" style="19" customWidth="1"/>
    <col min="5" max="5" width="8.85546875" style="20" customWidth="1"/>
    <col min="6" max="6" width="12.85546875" style="19" customWidth="1"/>
    <col min="7" max="7" width="15.7109375" style="19" customWidth="1"/>
    <col min="8" max="8" width="18.28515625" style="19" customWidth="1"/>
    <col min="9" max="16384" width="8.85546875" style="19"/>
  </cols>
  <sheetData>
    <row r="1" spans="1:7" x14ac:dyDescent="0.25">
      <c r="A1" s="52"/>
      <c r="B1" s="76" t="s">
        <v>64</v>
      </c>
      <c r="C1" s="76"/>
      <c r="D1" s="76"/>
      <c r="E1" s="76"/>
      <c r="F1" s="52"/>
      <c r="G1" s="52"/>
    </row>
    <row r="2" spans="1:7" ht="25.5" x14ac:dyDescent="0.25">
      <c r="A2" s="34" t="s">
        <v>38</v>
      </c>
      <c r="B2" s="21" t="s">
        <v>2</v>
      </c>
      <c r="C2" s="21"/>
      <c r="D2" s="31" t="s">
        <v>51</v>
      </c>
      <c r="E2" s="31" t="s">
        <v>52</v>
      </c>
      <c r="F2" s="31" t="s">
        <v>53</v>
      </c>
      <c r="G2" s="31" t="s">
        <v>54</v>
      </c>
    </row>
    <row r="3" spans="1:7" ht="39" thickBot="1" x14ac:dyDescent="0.3">
      <c r="A3" s="47">
        <v>201</v>
      </c>
      <c r="B3" s="47">
        <v>201</v>
      </c>
      <c r="C3" s="48" t="s">
        <v>63</v>
      </c>
      <c r="D3" s="49" t="s">
        <v>7</v>
      </c>
      <c r="E3" s="49">
        <v>27</v>
      </c>
      <c r="F3" s="50"/>
      <c r="G3" s="46">
        <f>E3*F3</f>
        <v>0</v>
      </c>
    </row>
    <row r="4" spans="1:7" ht="21" customHeight="1" x14ac:dyDescent="0.25">
      <c r="A4" s="77" t="s">
        <v>55</v>
      </c>
      <c r="B4" s="77"/>
      <c r="C4" s="77"/>
      <c r="D4" s="77"/>
      <c r="E4" s="77"/>
      <c r="F4" s="77"/>
      <c r="G4" s="51">
        <f>SUM(G3)</f>
        <v>0</v>
      </c>
    </row>
    <row r="5" spans="1:7" x14ac:dyDescent="0.25">
      <c r="A5" s="43" t="s">
        <v>62</v>
      </c>
    </row>
    <row r="6" spans="1:7" ht="13.9" customHeight="1" x14ac:dyDescent="0.25"/>
  </sheetData>
  <mergeCells count="2">
    <mergeCell ref="A4:F4"/>
    <mergeCell ref="B1:E1"/>
  </mergeCells>
  <pageMargins left="0.70866141732283472" right="0.70866141732283472" top="0.78740157480314965" bottom="0.78740157480314965" header="0.31496062992125984" footer="0.31496062992125984"/>
  <pageSetup paperSize="9" scale="89" orientation="portrait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="120" zoomScaleNormal="120" workbookViewId="0">
      <selection activeCell="F3" sqref="F3"/>
    </sheetView>
  </sheetViews>
  <sheetFormatPr defaultColWidth="8.85546875" defaultRowHeight="15" x14ac:dyDescent="0.25"/>
  <cols>
    <col min="1" max="1" width="4.7109375" customWidth="1"/>
    <col min="2" max="2" width="11.7109375" customWidth="1"/>
    <col min="3" max="3" width="25.140625" customWidth="1"/>
    <col min="4" max="4" width="6.140625" customWidth="1"/>
    <col min="5" max="5" width="9.140625"/>
    <col min="6" max="6" width="14.7109375" customWidth="1"/>
    <col min="7" max="7" width="17.42578125" customWidth="1"/>
  </cols>
  <sheetData>
    <row r="1" spans="1:7" x14ac:dyDescent="0.25">
      <c r="A1" s="3"/>
      <c r="B1" s="76" t="s">
        <v>65</v>
      </c>
      <c r="C1" s="76"/>
      <c r="D1" s="76"/>
      <c r="E1" s="76"/>
      <c r="F1" s="3"/>
      <c r="G1" s="3"/>
    </row>
    <row r="2" spans="1:7" s="12" customFormat="1" ht="28.15" customHeight="1" x14ac:dyDescent="0.25">
      <c r="A2" s="34" t="s">
        <v>38</v>
      </c>
      <c r="B2" s="21" t="s">
        <v>2</v>
      </c>
      <c r="C2" s="21"/>
      <c r="D2" s="31" t="s">
        <v>51</v>
      </c>
      <c r="E2" s="31" t="s">
        <v>52</v>
      </c>
      <c r="F2" s="31" t="s">
        <v>53</v>
      </c>
      <c r="G2" s="31" t="s">
        <v>54</v>
      </c>
    </row>
    <row r="3" spans="1:7" x14ac:dyDescent="0.25">
      <c r="A3" s="34">
        <v>301</v>
      </c>
      <c r="B3" s="22">
        <v>301</v>
      </c>
      <c r="C3" s="26" t="s">
        <v>66</v>
      </c>
      <c r="D3" s="22" t="s">
        <v>22</v>
      </c>
      <c r="E3" s="22">
        <v>285</v>
      </c>
      <c r="F3" s="63"/>
      <c r="G3" s="64">
        <f>E3*F3</f>
        <v>0</v>
      </c>
    </row>
    <row r="4" spans="1:7" x14ac:dyDescent="0.25">
      <c r="A4" s="34">
        <v>302</v>
      </c>
      <c r="B4" s="22">
        <v>301</v>
      </c>
      <c r="C4" s="26" t="s">
        <v>67</v>
      </c>
      <c r="D4" s="22" t="s">
        <v>22</v>
      </c>
      <c r="E4" s="22">
        <v>50</v>
      </c>
      <c r="F4" s="63"/>
      <c r="G4" s="64">
        <f>E4*F4</f>
        <v>0</v>
      </c>
    </row>
    <row r="5" spans="1:7" x14ac:dyDescent="0.25">
      <c r="A5" s="34">
        <v>303</v>
      </c>
      <c r="B5" s="22">
        <v>301</v>
      </c>
      <c r="C5" s="26" t="s">
        <v>68</v>
      </c>
      <c r="D5" s="22" t="s">
        <v>22</v>
      </c>
      <c r="E5" s="22">
        <v>100</v>
      </c>
      <c r="F5" s="63"/>
      <c r="G5" s="64">
        <f>E5*F5</f>
        <v>0</v>
      </c>
    </row>
    <row r="6" spans="1:7" x14ac:dyDescent="0.25">
      <c r="A6" s="34">
        <v>307</v>
      </c>
      <c r="B6" s="22">
        <v>301</v>
      </c>
      <c r="C6" s="26" t="s">
        <v>69</v>
      </c>
      <c r="D6" s="22" t="s">
        <v>22</v>
      </c>
      <c r="E6" s="22">
        <v>50</v>
      </c>
      <c r="F6" s="63"/>
      <c r="G6" s="64">
        <f>E6*F6</f>
        <v>0</v>
      </c>
    </row>
    <row r="7" spans="1:7" ht="15.75" thickBot="1" x14ac:dyDescent="0.3">
      <c r="A7" s="34">
        <v>315</v>
      </c>
      <c r="B7" s="34">
        <v>302</v>
      </c>
      <c r="C7" s="66" t="s">
        <v>43</v>
      </c>
      <c r="D7" s="65" t="s">
        <v>22</v>
      </c>
      <c r="E7" s="65">
        <v>10</v>
      </c>
      <c r="F7" s="63"/>
      <c r="G7" s="64">
        <f>E7*F7</f>
        <v>0</v>
      </c>
    </row>
    <row r="8" spans="1:7" s="9" customFormat="1" ht="17.25" customHeight="1" x14ac:dyDescent="0.25">
      <c r="A8" s="77" t="s">
        <v>55</v>
      </c>
      <c r="B8" s="77"/>
      <c r="C8" s="77"/>
      <c r="D8" s="77"/>
      <c r="E8" s="77"/>
      <c r="F8" s="77"/>
      <c r="G8" s="42">
        <f>SUM(G3:G7)</f>
        <v>0</v>
      </c>
    </row>
    <row r="9" spans="1:7" s="9" customFormat="1" x14ac:dyDescent="0.25">
      <c r="A9" s="43" t="s">
        <v>62</v>
      </c>
      <c r="B9" s="5"/>
      <c r="C9" s="5"/>
      <c r="D9" s="5"/>
      <c r="E9" s="62"/>
      <c r="F9" s="5"/>
      <c r="G9" s="5"/>
    </row>
  </sheetData>
  <mergeCells count="2">
    <mergeCell ref="B1:E1"/>
    <mergeCell ref="A8:F8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"/>
  <sheetViews>
    <sheetView zoomScale="120" zoomScaleNormal="120" workbookViewId="0">
      <selection activeCell="F3" sqref="F3"/>
    </sheetView>
  </sheetViews>
  <sheetFormatPr defaultColWidth="8.85546875" defaultRowHeight="12.75" x14ac:dyDescent="0.2"/>
  <cols>
    <col min="1" max="1" width="6" style="17" customWidth="1"/>
    <col min="2" max="2" width="10.85546875" style="17" customWidth="1"/>
    <col min="3" max="3" width="31.42578125" style="16" customWidth="1"/>
    <col min="4" max="4" width="5.140625" style="16" customWidth="1"/>
    <col min="5" max="5" width="8.5703125" style="17" customWidth="1"/>
    <col min="6" max="6" width="13" style="17" customWidth="1"/>
    <col min="7" max="7" width="16.28515625" style="17" customWidth="1"/>
    <col min="8" max="16384" width="8.85546875" style="17"/>
  </cols>
  <sheetData>
    <row r="1" spans="1:7" customFormat="1" ht="15" x14ac:dyDescent="0.25">
      <c r="A1" s="53"/>
      <c r="B1" s="76" t="s">
        <v>70</v>
      </c>
      <c r="C1" s="76"/>
      <c r="D1" s="76"/>
      <c r="E1" s="76"/>
      <c r="F1" s="3"/>
      <c r="G1" s="3"/>
    </row>
    <row r="2" spans="1:7" customFormat="1" ht="25.5" x14ac:dyDescent="0.25">
      <c r="A2" s="34" t="s">
        <v>38</v>
      </c>
      <c r="B2" s="21" t="s">
        <v>2</v>
      </c>
      <c r="C2" s="21"/>
      <c r="D2" s="31" t="s">
        <v>51</v>
      </c>
      <c r="E2" s="31" t="s">
        <v>52</v>
      </c>
      <c r="F2" s="31" t="s">
        <v>53</v>
      </c>
      <c r="G2" s="31" t="s">
        <v>54</v>
      </c>
    </row>
    <row r="3" spans="1:7" s="18" customFormat="1" x14ac:dyDescent="0.2">
      <c r="A3" s="69">
        <v>401</v>
      </c>
      <c r="B3" s="69">
        <v>401</v>
      </c>
      <c r="C3" s="67" t="s">
        <v>44</v>
      </c>
      <c r="D3" s="69" t="s">
        <v>7</v>
      </c>
      <c r="E3" s="69">
        <v>1</v>
      </c>
      <c r="F3" s="36"/>
      <c r="G3" s="68">
        <f>E3*F3</f>
        <v>0</v>
      </c>
    </row>
    <row r="4" spans="1:7" s="18" customFormat="1" x14ac:dyDescent="0.2">
      <c r="A4" s="69">
        <v>402</v>
      </c>
      <c r="B4" s="69">
        <v>402</v>
      </c>
      <c r="C4" s="67" t="s">
        <v>40</v>
      </c>
      <c r="D4" s="69" t="s">
        <v>7</v>
      </c>
      <c r="E4" s="69">
        <v>2</v>
      </c>
      <c r="F4" s="36"/>
      <c r="G4" s="68">
        <f>E4*F4</f>
        <v>0</v>
      </c>
    </row>
    <row r="5" spans="1:7" ht="26.25" thickBot="1" x14ac:dyDescent="0.25">
      <c r="A5" s="69">
        <v>403</v>
      </c>
      <c r="B5" s="69">
        <v>403</v>
      </c>
      <c r="C5" s="67" t="s">
        <v>45</v>
      </c>
      <c r="D5" s="69" t="s">
        <v>7</v>
      </c>
      <c r="E5" s="69">
        <v>3</v>
      </c>
      <c r="F5" s="36"/>
      <c r="G5" s="68">
        <f>E5*F5</f>
        <v>0</v>
      </c>
    </row>
    <row r="6" spans="1:7" s="9" customFormat="1" ht="21" customHeight="1" x14ac:dyDescent="0.25">
      <c r="A6" s="77" t="s">
        <v>55</v>
      </c>
      <c r="B6" s="77"/>
      <c r="C6" s="77"/>
      <c r="D6" s="77"/>
      <c r="E6" s="77"/>
      <c r="F6" s="77"/>
      <c r="G6" s="42">
        <f>SUM(G3:G5)</f>
        <v>0</v>
      </c>
    </row>
    <row r="7" spans="1:7" s="9" customFormat="1" ht="15" x14ac:dyDescent="0.25">
      <c r="A7" s="43" t="s">
        <v>62</v>
      </c>
      <c r="B7" s="5"/>
      <c r="C7" s="5"/>
      <c r="D7" s="5"/>
      <c r="E7" s="62"/>
      <c r="F7" s="5"/>
      <c r="G7" s="5"/>
    </row>
  </sheetData>
  <mergeCells count="2">
    <mergeCell ref="B1:E1"/>
    <mergeCell ref="A6:F6"/>
  </mergeCells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="120" zoomScaleNormal="120" workbookViewId="0">
      <selection activeCell="F3" sqref="F3"/>
    </sheetView>
  </sheetViews>
  <sheetFormatPr defaultColWidth="8.85546875" defaultRowHeight="15" x14ac:dyDescent="0.25"/>
  <cols>
    <col min="1" max="1" width="5" customWidth="1"/>
    <col min="2" max="2" width="11.28515625" customWidth="1"/>
    <col min="3" max="3" width="40.85546875" customWidth="1"/>
    <col min="4" max="4" width="6.7109375" customWidth="1"/>
    <col min="5" max="5" width="9.5703125" customWidth="1"/>
    <col min="6" max="6" width="11.85546875" customWidth="1"/>
    <col min="7" max="7" width="14.28515625" customWidth="1"/>
  </cols>
  <sheetData>
    <row r="1" spans="1:7" x14ac:dyDescent="0.25">
      <c r="A1" s="53"/>
      <c r="B1" s="76" t="s">
        <v>71</v>
      </c>
      <c r="C1" s="76"/>
      <c r="D1" s="76"/>
      <c r="E1" s="76"/>
      <c r="F1" s="3"/>
      <c r="G1" s="3"/>
    </row>
    <row r="2" spans="1:7" s="12" customFormat="1" ht="25.5" x14ac:dyDescent="0.25">
      <c r="A2" s="34" t="s">
        <v>38</v>
      </c>
      <c r="B2" s="21" t="s">
        <v>2</v>
      </c>
      <c r="C2" s="21"/>
      <c r="D2" s="31" t="s">
        <v>51</v>
      </c>
      <c r="E2" s="31" t="s">
        <v>52</v>
      </c>
      <c r="F2" s="31" t="s">
        <v>53</v>
      </c>
      <c r="G2" s="31" t="s">
        <v>54</v>
      </c>
    </row>
    <row r="3" spans="1:7" ht="39" customHeight="1" x14ac:dyDescent="0.25">
      <c r="A3" s="34">
        <v>501</v>
      </c>
      <c r="B3" s="34">
        <v>501</v>
      </c>
      <c r="C3" s="26" t="s">
        <v>49</v>
      </c>
      <c r="D3" s="22" t="s">
        <v>72</v>
      </c>
      <c r="E3" s="22">
        <v>40</v>
      </c>
      <c r="F3" s="32"/>
      <c r="G3" s="71">
        <f>E3*F3</f>
        <v>0</v>
      </c>
    </row>
    <row r="4" spans="1:7" ht="28.5" customHeight="1" x14ac:dyDescent="0.25">
      <c r="A4" s="34">
        <v>502</v>
      </c>
      <c r="B4" s="34">
        <v>502</v>
      </c>
      <c r="C4" s="26" t="s">
        <v>50</v>
      </c>
      <c r="D4" s="22" t="s">
        <v>72</v>
      </c>
      <c r="E4" s="22">
        <v>2</v>
      </c>
      <c r="F4" s="32"/>
      <c r="G4" s="71">
        <f>E4*F4</f>
        <v>0</v>
      </c>
    </row>
    <row r="5" spans="1:7" ht="25.5" x14ac:dyDescent="0.25">
      <c r="A5" s="37">
        <v>503</v>
      </c>
      <c r="B5" s="37">
        <v>503</v>
      </c>
      <c r="C5" s="66" t="s">
        <v>48</v>
      </c>
      <c r="D5" s="73" t="s">
        <v>72</v>
      </c>
      <c r="E5" s="73">
        <v>10</v>
      </c>
      <c r="F5" s="70"/>
      <c r="G5" s="72">
        <f>E5*F5</f>
        <v>0</v>
      </c>
    </row>
    <row r="6" spans="1:7" ht="15.75" thickBot="1" x14ac:dyDescent="0.3">
      <c r="A6" s="34">
        <v>504</v>
      </c>
      <c r="B6" s="34">
        <v>504</v>
      </c>
      <c r="C6" s="66" t="s">
        <v>39</v>
      </c>
      <c r="D6" s="65" t="s">
        <v>72</v>
      </c>
      <c r="E6" s="65">
        <v>10</v>
      </c>
      <c r="F6" s="32"/>
      <c r="G6" s="71">
        <f>E6*F6</f>
        <v>0</v>
      </c>
    </row>
    <row r="7" spans="1:7" x14ac:dyDescent="0.25">
      <c r="A7" s="77" t="s">
        <v>55</v>
      </c>
      <c r="B7" s="77"/>
      <c r="C7" s="77"/>
      <c r="D7" s="77"/>
      <c r="E7" s="77"/>
      <c r="F7" s="77"/>
      <c r="G7" s="42">
        <f>SUM(G3:G6)</f>
        <v>0</v>
      </c>
    </row>
    <row r="8" spans="1:7" x14ac:dyDescent="0.25">
      <c r="A8" s="43" t="s">
        <v>62</v>
      </c>
      <c r="B8" s="5"/>
      <c r="C8" s="5"/>
      <c r="D8" s="5"/>
      <c r="E8" s="62"/>
      <c r="F8" s="5"/>
      <c r="G8" s="5"/>
    </row>
  </sheetData>
  <mergeCells count="2">
    <mergeCell ref="B1:E1"/>
    <mergeCell ref="A7:F7"/>
  </mergeCells>
  <pageMargins left="0.70866141732283472" right="0.70866141732283472" top="0.78740157480314965" bottom="0.78740157480314965" header="0.31496062992125984" footer="0.31496062992125984"/>
  <pageSetup paperSize="9" scale="87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hromosvody</vt:lpstr>
      <vt:lpstr>Rekapitulace</vt:lpstr>
      <vt:lpstr>1 - Přístroje</vt:lpstr>
      <vt:lpstr>2 - Svítidla</vt:lpstr>
      <vt:lpstr>3 - Vedení a hromosvod</vt:lpstr>
      <vt:lpstr>4 - Rozvaděče</vt:lpstr>
      <vt:lpstr>5 - Demontáže a HZS </vt:lpstr>
      <vt:lpstr>'1 - Přístroje'!Oblast_tisku</vt:lpstr>
      <vt:lpstr>'2 - Svítidla'!Oblast_tisku</vt:lpstr>
      <vt:lpstr>'3 - Vedení a hromosvod'!Oblast_tisku</vt:lpstr>
      <vt:lpstr>'4 - Rozvaděče'!Oblast_tisku</vt:lpstr>
      <vt:lpstr>'5 - Demontáže a HZS '!Oblast_tisku</vt:lpstr>
      <vt:lpstr>hromosvody!Oblast_tisku</vt:lpstr>
      <vt:lpstr>Rekapitulace!Oblast_tisku</vt:lpstr>
    </vt:vector>
  </TitlesOfParts>
  <Company>Plyko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Valášek</dc:creator>
  <cp:lastModifiedBy>Radomír Drozd</cp:lastModifiedBy>
  <cp:lastPrinted>2019-12-04T11:36:23Z</cp:lastPrinted>
  <dcterms:created xsi:type="dcterms:W3CDTF">2012-12-03T12:28:32Z</dcterms:created>
  <dcterms:modified xsi:type="dcterms:W3CDTF">2019-12-04T11:36:35Z</dcterms:modified>
</cp:coreProperties>
</file>